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0755"/>
  </bookViews>
  <sheets>
    <sheet name="訂購單10511" sheetId="1" r:id="rId1"/>
  </sheets>
  <definedNames>
    <definedName name="_xlnm.Print_Area" localSheetId="0">訂購單10511!$A$1:$K$48</definedName>
  </definedNames>
  <calcPr calcId="145621"/>
</workbook>
</file>

<file path=xl/calcChain.xml><?xml version="1.0" encoding="utf-8"?>
<calcChain xmlns="http://schemas.openxmlformats.org/spreadsheetml/2006/main">
  <c r="K30" i="1" l="1"/>
  <c r="K47" i="1" l="1"/>
  <c r="K46" i="1"/>
  <c r="K45" i="1"/>
  <c r="K44" i="1"/>
  <c r="K43" i="1"/>
  <c r="K42" i="1"/>
  <c r="K41" i="1"/>
  <c r="K40" i="1"/>
  <c r="A41" i="1"/>
  <c r="A42" i="1" s="1"/>
  <c r="A43" i="1" s="1"/>
  <c r="A44" i="1" s="1"/>
  <c r="A45" i="1" s="1"/>
  <c r="A46" i="1" s="1"/>
  <c r="A47" i="1" s="1"/>
  <c r="I34" i="1"/>
  <c r="H34" i="1"/>
  <c r="G34" i="1"/>
  <c r="F34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K3" i="1"/>
  <c r="K34" i="1" l="1"/>
  <c r="C48" i="1"/>
  <c r="G48" i="1" s="1"/>
  <c r="K48" i="1" l="1"/>
</calcChain>
</file>

<file path=xl/sharedStrings.xml><?xml version="1.0" encoding="utf-8"?>
<sst xmlns="http://schemas.openxmlformats.org/spreadsheetml/2006/main" count="71" uniqueCount="71">
  <si>
    <t>電話：</t>
    <phoneticPr fontId="3" type="noConversion"/>
  </si>
  <si>
    <t>地址：</t>
    <phoneticPr fontId="3" type="noConversion"/>
  </si>
  <si>
    <t>日期：</t>
    <phoneticPr fontId="3" type="noConversion"/>
  </si>
  <si>
    <t>品名</t>
    <phoneticPr fontId="3" type="noConversion"/>
  </si>
  <si>
    <t>售價</t>
    <phoneticPr fontId="3" type="noConversion"/>
  </si>
  <si>
    <t>混色</t>
    <phoneticPr fontId="3" type="noConversion"/>
  </si>
  <si>
    <t>白</t>
    <phoneticPr fontId="3" type="noConversion"/>
  </si>
  <si>
    <t>藍</t>
    <phoneticPr fontId="3" type="noConversion"/>
  </si>
  <si>
    <t>粉紅</t>
    <phoneticPr fontId="3" type="noConversion"/>
  </si>
  <si>
    <t>黃</t>
    <phoneticPr fontId="3" type="noConversion"/>
  </si>
  <si>
    <t>綠</t>
    <phoneticPr fontId="3" type="noConversion"/>
  </si>
  <si>
    <t>黑</t>
    <phoneticPr fontId="3" type="noConversion"/>
  </si>
  <si>
    <t>合計金額</t>
    <phoneticPr fontId="3" type="noConversion"/>
  </si>
  <si>
    <t>皺摺筷架組</t>
    <phoneticPr fontId="3" type="noConversion"/>
  </si>
  <si>
    <t>皺摺筷  家庭包(5入)</t>
    <phoneticPr fontId="3" type="noConversion"/>
  </si>
  <si>
    <t>皺摺碗</t>
    <phoneticPr fontId="3" type="noConversion"/>
  </si>
  <si>
    <t>皺摺碗 家庭包(5入)</t>
    <phoneticPr fontId="3" type="noConversion"/>
  </si>
  <si>
    <t>皺褶水杯</t>
    <phoneticPr fontId="3" type="noConversion"/>
  </si>
  <si>
    <t>皺褶水杯+矽膠蓋子</t>
    <phoneticPr fontId="3" type="noConversion"/>
  </si>
  <si>
    <t>旅行組( 筷 + 匙 + 叉 )</t>
    <phoneticPr fontId="3" type="noConversion"/>
  </si>
  <si>
    <t>大皺摺碗</t>
    <phoneticPr fontId="3" type="noConversion"/>
  </si>
  <si>
    <t>台灣筷架</t>
    <phoneticPr fontId="3" type="noConversion"/>
  </si>
  <si>
    <t>玫瑰筷</t>
    <phoneticPr fontId="3" type="noConversion"/>
  </si>
  <si>
    <t>玉米花碗</t>
    <phoneticPr fontId="3" type="noConversion"/>
  </si>
  <si>
    <t>玉米花碗+矽膠保鮮蓋</t>
    <phoneticPr fontId="3" type="noConversion"/>
  </si>
  <si>
    <t>紫色</t>
    <phoneticPr fontId="3" type="noConversion"/>
  </si>
  <si>
    <t>玉米杯(6入)(無蓋)</t>
    <phoneticPr fontId="3" type="noConversion"/>
  </si>
  <si>
    <t>瓦特杯</t>
    <phoneticPr fontId="3" type="noConversion"/>
  </si>
  <si>
    <t>嘟嘴魚兒童餐盤</t>
    <phoneticPr fontId="3" type="noConversion"/>
  </si>
  <si>
    <t>嘟嘴魚兒童碗</t>
    <phoneticPr fontId="3" type="noConversion"/>
  </si>
  <si>
    <t>鯨魚湯匙+叉子</t>
    <phoneticPr fontId="3" type="noConversion"/>
  </si>
  <si>
    <t>學習湯匙</t>
    <phoneticPr fontId="3" type="noConversion"/>
  </si>
  <si>
    <t>小象學習筷</t>
    <phoneticPr fontId="3" type="noConversion"/>
  </si>
  <si>
    <r>
      <t>小象學習杯水壺</t>
    </r>
    <r>
      <rPr>
        <sz val="11"/>
        <color theme="1"/>
        <rFont val="微軟正黑體"/>
        <family val="2"/>
        <charset val="136"/>
      </rPr>
      <t>(附矽膠吸管)</t>
    </r>
    <phoneticPr fontId="3" type="noConversion"/>
  </si>
  <si>
    <t>冰淇淋杯</t>
    <phoneticPr fontId="3" type="noConversion"/>
  </si>
  <si>
    <t>小鯨魚杯</t>
    <phoneticPr fontId="3" type="noConversion"/>
  </si>
  <si>
    <t>大鯨魚杯</t>
    <phoneticPr fontId="3" type="noConversion"/>
  </si>
  <si>
    <t>兒童餐具禮盒(海洋派對)</t>
    <phoneticPr fontId="3" type="noConversion"/>
  </si>
  <si>
    <t>兒童餐具禮盒(快樂森林)</t>
    <phoneticPr fontId="3" type="noConversion"/>
  </si>
  <si>
    <t>兒童(學習)餐具禮盒</t>
    <phoneticPr fontId="3" type="noConversion"/>
  </si>
  <si>
    <t>河豚攪拌棒</t>
    <phoneticPr fontId="3" type="noConversion"/>
  </si>
  <si>
    <t>蜜蜂攪拌棒</t>
    <phoneticPr fontId="3" type="noConversion"/>
  </si>
  <si>
    <t>紫色</t>
  </si>
  <si>
    <t>飛魚餐具組 (匙/叉+筷)</t>
    <phoneticPr fontId="3" type="noConversion"/>
  </si>
  <si>
    <t>熊貓餐盒 (含匙+叉)</t>
    <phoneticPr fontId="3" type="noConversion"/>
  </si>
  <si>
    <t>黑白</t>
    <phoneticPr fontId="3" type="noConversion"/>
  </si>
  <si>
    <t>小熊貓 湯匙叉子</t>
    <phoneticPr fontId="3" type="noConversion"/>
  </si>
  <si>
    <t>小計</t>
    <phoneticPr fontId="3" type="noConversion"/>
  </si>
  <si>
    <t>明細</t>
    <phoneticPr fontId="3" type="noConversion"/>
  </si>
  <si>
    <t>藍</t>
    <phoneticPr fontId="3" type="noConversion"/>
  </si>
  <si>
    <t>粉紅</t>
    <phoneticPr fontId="3" type="noConversion"/>
  </si>
  <si>
    <t>黃</t>
    <phoneticPr fontId="3" type="noConversion"/>
  </si>
  <si>
    <t>綠</t>
    <phoneticPr fontId="3" type="noConversion"/>
  </si>
  <si>
    <t>熊</t>
    <phoneticPr fontId="3" type="noConversion"/>
  </si>
  <si>
    <t>兔</t>
    <phoneticPr fontId="3" type="noConversion"/>
  </si>
  <si>
    <t>魚</t>
    <phoneticPr fontId="3" type="noConversion"/>
  </si>
  <si>
    <t>獅</t>
    <phoneticPr fontId="3" type="noConversion"/>
  </si>
  <si>
    <t>幸福河馬 湯匙叉子</t>
    <phoneticPr fontId="3" type="noConversion"/>
  </si>
  <si>
    <t>神氣獅 湯匙叉子</t>
    <phoneticPr fontId="3" type="noConversion"/>
  </si>
  <si>
    <t>聰明鼠 湯匙叉子</t>
    <phoneticPr fontId="3" type="noConversion"/>
  </si>
  <si>
    <t>溫暖綿羊 湯匙叉子</t>
    <phoneticPr fontId="3" type="noConversion"/>
  </si>
  <si>
    <t>元氣無尾熊 湯匙叉子</t>
    <phoneticPr fontId="3" type="noConversion"/>
  </si>
  <si>
    <t>幸運長頸鹿 湯匙叉子</t>
    <phoneticPr fontId="3" type="noConversion"/>
  </si>
  <si>
    <t>快樂蛙 湯匙叉子</t>
    <phoneticPr fontId="3" type="noConversion"/>
  </si>
  <si>
    <t>淘氣貓 湯匙叉子</t>
    <phoneticPr fontId="3" type="noConversion"/>
  </si>
  <si>
    <t>合計金額(未稅)</t>
    <phoneticPr fontId="3" type="noConversion"/>
  </si>
  <si>
    <t>折扣</t>
    <phoneticPr fontId="3" type="noConversion"/>
  </si>
  <si>
    <t>運費</t>
    <phoneticPr fontId="3" type="noConversion"/>
  </si>
  <si>
    <t>總計</t>
    <phoneticPr fontId="3" type="noConversion"/>
  </si>
  <si>
    <t>訂購公司 / 姓名：</t>
    <phoneticPr fontId="3" type="noConversion"/>
  </si>
  <si>
    <t>QQ杯
(動物造型矽膠杯蓋
附吸管孔)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</si>
</sst>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m&quot;月&quot;d&quot;日&quot;"/>
    <numFmt numFmtId="178" formatCode="0;\-0;;@"/>
    <numFmt numFmtId="179" formatCode="_ * #,##0.00_ ;_ * \-#,##0.00_ ;_ * &quot;-&quot;??_ ;_ @_ 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0"/>
      <color theme="1"/>
      <name val="新細明體"/>
      <family val="1"/>
      <charset val="136"/>
    </font>
    <font>
      <sz val="14"/>
      <color theme="1"/>
      <name val="微軟正黑體"/>
      <family val="2"/>
      <charset val="136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6" fillId="0" borderId="2" xfId="0" applyNumberFormat="1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178" fontId="6" fillId="0" borderId="4" xfId="0" applyNumberFormat="1" applyFont="1" applyFill="1" applyBorder="1">
      <alignment vertical="center"/>
    </xf>
    <xf numFmtId="0" fontId="2" fillId="0" borderId="8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0" xfId="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178" fontId="6" fillId="0" borderId="15" xfId="0" applyNumberFormat="1" applyFont="1" applyFill="1" applyBorder="1">
      <alignment vertical="center"/>
    </xf>
    <xf numFmtId="0" fontId="2" fillId="0" borderId="6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8" xfId="0" applyFont="1" applyFill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178" fontId="6" fillId="0" borderId="25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8" fillId="0" borderId="29" xfId="0" applyFont="1" applyFill="1" applyBorder="1" applyAlignment="1">
      <alignment horizontal="left" vertical="center"/>
    </xf>
    <xf numFmtId="0" fontId="4" fillId="0" borderId="30" xfId="2" applyFont="1" applyFill="1" applyBorder="1" applyAlignment="1">
      <alignment horizontal="center" vertical="center" wrapText="1"/>
    </xf>
    <xf numFmtId="178" fontId="4" fillId="0" borderId="31" xfId="2" applyNumberFormat="1" applyFont="1" applyFill="1" applyBorder="1" applyAlignment="1">
      <alignment horizontal="center" vertical="center" wrapText="1"/>
    </xf>
    <xf numFmtId="178" fontId="4" fillId="0" borderId="32" xfId="2" applyNumberFormat="1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 wrapText="1"/>
    </xf>
    <xf numFmtId="0" fontId="2" fillId="0" borderId="36" xfId="2" applyFont="1" applyFill="1" applyBorder="1" applyAlignment="1">
      <alignment horizontal="center" vertical="center" wrapText="1"/>
    </xf>
    <xf numFmtId="0" fontId="0" fillId="0" borderId="37" xfId="2" applyFont="1" applyFill="1" applyBorder="1" applyAlignment="1">
      <alignment horizontal="center" vertical="center" wrapText="1"/>
    </xf>
    <xf numFmtId="0" fontId="0" fillId="0" borderId="38" xfId="2" applyFont="1" applyFill="1" applyBorder="1" applyAlignment="1">
      <alignment horizontal="center" vertical="center" wrapText="1"/>
    </xf>
    <xf numFmtId="0" fontId="0" fillId="0" borderId="39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0" fillId="0" borderId="40" xfId="2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1" xfId="2" applyFont="1" applyFill="1" applyBorder="1" applyAlignment="1">
      <alignment horizontal="center" vertical="center" wrapText="1"/>
    </xf>
    <xf numFmtId="0" fontId="5" fillId="0" borderId="42" xfId="2" applyFont="1" applyFill="1" applyBorder="1" applyAlignment="1">
      <alignment horizontal="center" vertical="center" wrapText="1"/>
    </xf>
    <xf numFmtId="178" fontId="6" fillId="0" borderId="41" xfId="0" applyNumberFormat="1" applyFont="1" applyFill="1" applyBorder="1">
      <alignment vertical="center"/>
    </xf>
    <xf numFmtId="0" fontId="2" fillId="2" borderId="43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right" vertical="center"/>
    </xf>
    <xf numFmtId="176" fontId="6" fillId="2" borderId="28" xfId="1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178" fontId="6" fillId="2" borderId="28" xfId="1" applyNumberFormat="1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178" fontId="6" fillId="2" borderId="28" xfId="0" applyNumberFormat="1" applyFont="1" applyFill="1" applyBorder="1" applyAlignment="1">
      <alignment vertical="center"/>
    </xf>
    <xf numFmtId="0" fontId="2" fillId="0" borderId="28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6" fillId="2" borderId="44" xfId="1" applyNumberFormat="1" applyFont="1" applyFill="1" applyBorder="1" applyAlignment="1">
      <alignment horizontal="center" vertical="center"/>
    </xf>
    <xf numFmtId="178" fontId="6" fillId="2" borderId="28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</cellXfs>
  <cellStyles count="11">
    <cellStyle name="一般" xfId="0" builtinId="0"/>
    <cellStyle name="一般 2" xfId="2"/>
    <cellStyle name="一般 2 2" xfId="3"/>
    <cellStyle name="一般 2 2 2" xfId="4"/>
    <cellStyle name="一般 3" xfId="5"/>
    <cellStyle name="一般 4" xfId="6"/>
    <cellStyle name="千分位" xfId="1" builtinId="3"/>
    <cellStyle name="千分位 2" xfId="7"/>
    <cellStyle name="千分位 2 2" xfId="8"/>
    <cellStyle name="千分位 3" xfId="9"/>
    <cellStyle name="千分位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zoomScale="80" zoomScaleNormal="100" zoomScaleSheetLayoutView="80" workbookViewId="0">
      <pane ySplit="1" topLeftCell="A23" activePane="bottomLeft" state="frozen"/>
      <selection activeCell="S21" sqref="S21"/>
      <selection pane="bottomLeft" activeCell="O46" sqref="O46"/>
    </sheetView>
  </sheetViews>
  <sheetFormatPr defaultColWidth="8.875" defaultRowHeight="15.75" x14ac:dyDescent="0.25"/>
  <cols>
    <col min="1" max="1" width="5.75" style="1" customWidth="1"/>
    <col min="2" max="2" width="27.375" style="1" customWidth="1"/>
    <col min="3" max="3" width="6.75" style="2" customWidth="1"/>
    <col min="4" max="4" width="6.875" style="7" customWidth="1"/>
    <col min="5" max="5" width="8.625" style="7" customWidth="1"/>
    <col min="6" max="9" width="10.625" style="2" customWidth="1"/>
    <col min="10" max="10" width="10.625" style="7" customWidth="1"/>
    <col min="11" max="11" width="12.375" style="6" customWidth="1"/>
    <col min="12" max="16384" width="8.875" style="7"/>
  </cols>
  <sheetData>
    <row r="1" spans="1:11" ht="30.75" customHeight="1" x14ac:dyDescent="0.25">
      <c r="A1" s="8" t="s">
        <v>69</v>
      </c>
      <c r="C1" s="2" t="s">
        <v>0</v>
      </c>
      <c r="D1" s="8"/>
      <c r="E1" s="8"/>
      <c r="F1" s="1" t="s">
        <v>1</v>
      </c>
      <c r="J1" s="9" t="s">
        <v>2</v>
      </c>
      <c r="K1" s="10"/>
    </row>
    <row r="2" spans="1:11" ht="20.100000000000001" customHeight="1" x14ac:dyDescent="0.25">
      <c r="A2" s="11"/>
      <c r="B2" s="12" t="s">
        <v>3</v>
      </c>
      <c r="C2" s="13" t="s">
        <v>4</v>
      </c>
      <c r="D2" s="3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5" t="s">
        <v>11</v>
      </c>
      <c r="K2" s="14" t="s">
        <v>12</v>
      </c>
    </row>
    <row r="3" spans="1:11" ht="21.95" customHeight="1" x14ac:dyDescent="0.25">
      <c r="A3" s="15">
        <v>1</v>
      </c>
      <c r="B3" s="16" t="s">
        <v>13</v>
      </c>
      <c r="C3" s="17">
        <v>90</v>
      </c>
      <c r="D3" s="18"/>
      <c r="E3" s="4"/>
      <c r="F3" s="4"/>
      <c r="G3" s="4"/>
      <c r="H3" s="4"/>
      <c r="I3" s="4"/>
      <c r="J3" s="5"/>
      <c r="K3" s="19">
        <f>C3*(E3+F3+G3+H3+I3+J3)</f>
        <v>0</v>
      </c>
    </row>
    <row r="4" spans="1:11" ht="21.95" customHeight="1" x14ac:dyDescent="0.25">
      <c r="A4" s="15">
        <f>A3+1</f>
        <v>2</v>
      </c>
      <c r="B4" s="16" t="s">
        <v>14</v>
      </c>
      <c r="C4" s="17">
        <v>350</v>
      </c>
      <c r="D4" s="20"/>
      <c r="E4" s="21"/>
      <c r="F4" s="21"/>
      <c r="G4" s="21"/>
      <c r="H4" s="21"/>
      <c r="I4" s="21"/>
      <c r="J4" s="22"/>
      <c r="K4" s="19">
        <f>C4*(D4+E4+F4+G4+H4+I4+J4)</f>
        <v>0</v>
      </c>
    </row>
    <row r="5" spans="1:11" ht="21.95" customHeight="1" x14ac:dyDescent="0.25">
      <c r="A5" s="15">
        <f t="shared" ref="A5:A33" si="0">A4+1</f>
        <v>3</v>
      </c>
      <c r="B5" s="16" t="s">
        <v>15</v>
      </c>
      <c r="C5" s="17">
        <v>180</v>
      </c>
      <c r="D5" s="18"/>
      <c r="E5" s="4"/>
      <c r="F5" s="4"/>
      <c r="G5" s="4"/>
      <c r="H5" s="4"/>
      <c r="I5" s="4"/>
      <c r="J5" s="5"/>
      <c r="K5" s="19">
        <f t="shared" ref="K5:K47" si="1">C5*(E5+F5+G5+H5+I5+J5)</f>
        <v>0</v>
      </c>
    </row>
    <row r="6" spans="1:11" ht="21.95" customHeight="1" x14ac:dyDescent="0.25">
      <c r="A6" s="15">
        <f t="shared" si="0"/>
        <v>4</v>
      </c>
      <c r="B6" s="16" t="s">
        <v>16</v>
      </c>
      <c r="C6" s="17">
        <v>850</v>
      </c>
      <c r="D6" s="20"/>
      <c r="E6" s="4"/>
      <c r="F6" s="4"/>
      <c r="G6" s="4"/>
      <c r="H6" s="4"/>
      <c r="I6" s="4"/>
      <c r="J6" s="5"/>
      <c r="K6" s="19">
        <f>C6*(D6+E6+F6+G6+H6+I6+J6)</f>
        <v>0</v>
      </c>
    </row>
    <row r="7" spans="1:11" ht="21.95" customHeight="1" x14ac:dyDescent="0.25">
      <c r="A7" s="15">
        <f t="shared" si="0"/>
        <v>5</v>
      </c>
      <c r="B7" s="16" t="s">
        <v>17</v>
      </c>
      <c r="C7" s="23">
        <v>250</v>
      </c>
      <c r="D7" s="18"/>
      <c r="E7" s="4"/>
      <c r="F7" s="4"/>
      <c r="G7" s="4"/>
      <c r="H7" s="4"/>
      <c r="I7" s="4"/>
      <c r="J7" s="5"/>
      <c r="K7" s="19">
        <f t="shared" si="1"/>
        <v>0</v>
      </c>
    </row>
    <row r="8" spans="1:11" ht="21.95" customHeight="1" x14ac:dyDescent="0.25">
      <c r="A8" s="15">
        <f t="shared" si="0"/>
        <v>6</v>
      </c>
      <c r="B8" s="16" t="s">
        <v>18</v>
      </c>
      <c r="C8" s="23">
        <v>280</v>
      </c>
      <c r="D8" s="18"/>
      <c r="E8" s="4"/>
      <c r="F8" s="4"/>
      <c r="G8" s="4"/>
      <c r="H8" s="4"/>
      <c r="I8" s="4"/>
      <c r="J8" s="5"/>
      <c r="K8" s="19">
        <f t="shared" si="1"/>
        <v>0</v>
      </c>
    </row>
    <row r="9" spans="1:11" ht="21.95" customHeight="1" x14ac:dyDescent="0.25">
      <c r="A9" s="15">
        <f t="shared" si="0"/>
        <v>7</v>
      </c>
      <c r="B9" s="16" t="s">
        <v>19</v>
      </c>
      <c r="C9" s="23">
        <v>399</v>
      </c>
      <c r="D9" s="18"/>
      <c r="E9" s="18"/>
      <c r="F9" s="4"/>
      <c r="G9" s="4"/>
      <c r="H9" s="4"/>
      <c r="I9" s="4"/>
      <c r="J9" s="5"/>
      <c r="K9" s="19">
        <f t="shared" si="1"/>
        <v>0</v>
      </c>
    </row>
    <row r="10" spans="1:11" ht="21.95" customHeight="1" x14ac:dyDescent="0.25">
      <c r="A10" s="15">
        <f t="shared" si="0"/>
        <v>8</v>
      </c>
      <c r="B10" s="16" t="s">
        <v>20</v>
      </c>
      <c r="C10" s="17">
        <v>299</v>
      </c>
      <c r="D10" s="18"/>
      <c r="E10" s="18"/>
      <c r="F10" s="24"/>
      <c r="G10" s="20"/>
      <c r="H10" s="25"/>
      <c r="I10" s="20"/>
      <c r="J10" s="26"/>
      <c r="K10" s="19">
        <f t="shared" si="1"/>
        <v>0</v>
      </c>
    </row>
    <row r="11" spans="1:11" ht="21.95" customHeight="1" x14ac:dyDescent="0.25">
      <c r="A11" s="15">
        <f t="shared" si="0"/>
        <v>9</v>
      </c>
      <c r="B11" s="27" t="s">
        <v>21</v>
      </c>
      <c r="C11" s="17">
        <v>49</v>
      </c>
      <c r="D11" s="18"/>
      <c r="E11" s="28"/>
      <c r="F11" s="28"/>
      <c r="G11" s="28"/>
      <c r="H11" s="28"/>
      <c r="I11" s="28"/>
      <c r="J11" s="26"/>
      <c r="K11" s="19">
        <f t="shared" si="1"/>
        <v>0</v>
      </c>
    </row>
    <row r="12" spans="1:11" ht="21.95" customHeight="1" x14ac:dyDescent="0.25">
      <c r="A12" s="15">
        <f t="shared" si="0"/>
        <v>10</v>
      </c>
      <c r="B12" s="16" t="s">
        <v>22</v>
      </c>
      <c r="C12" s="29">
        <v>90</v>
      </c>
      <c r="D12" s="18"/>
      <c r="E12" s="4"/>
      <c r="F12" s="4"/>
      <c r="G12" s="4"/>
      <c r="H12" s="4"/>
      <c r="I12" s="4"/>
      <c r="J12" s="30"/>
      <c r="K12" s="31">
        <f t="shared" si="1"/>
        <v>0</v>
      </c>
    </row>
    <row r="13" spans="1:11" ht="21.95" customHeight="1" thickBot="1" x14ac:dyDescent="0.3">
      <c r="A13" s="15">
        <f t="shared" si="0"/>
        <v>11</v>
      </c>
      <c r="B13" s="16" t="s">
        <v>23</v>
      </c>
      <c r="C13" s="29">
        <v>160</v>
      </c>
      <c r="D13" s="18"/>
      <c r="E13" s="4"/>
      <c r="F13" s="4"/>
      <c r="G13" s="4"/>
      <c r="H13" s="4"/>
      <c r="I13" s="4"/>
      <c r="J13" s="32"/>
      <c r="K13" s="19">
        <f t="shared" si="1"/>
        <v>0</v>
      </c>
    </row>
    <row r="14" spans="1:11" ht="21.95" customHeight="1" thickBot="1" x14ac:dyDescent="0.3">
      <c r="A14" s="15">
        <f t="shared" si="0"/>
        <v>12</v>
      </c>
      <c r="B14" s="33" t="s">
        <v>24</v>
      </c>
      <c r="C14" s="34">
        <v>200</v>
      </c>
      <c r="D14" s="18"/>
      <c r="E14" s="35"/>
      <c r="F14" s="13"/>
      <c r="G14" s="13"/>
      <c r="H14" s="13"/>
      <c r="I14" s="34"/>
      <c r="J14" s="36" t="s">
        <v>25</v>
      </c>
      <c r="K14" s="31">
        <f>C14*(E14+F14+G14+H14+I14)</f>
        <v>0</v>
      </c>
    </row>
    <row r="15" spans="1:11" ht="21.95" customHeight="1" thickBot="1" x14ac:dyDescent="0.3">
      <c r="A15" s="15">
        <f t="shared" si="0"/>
        <v>13</v>
      </c>
      <c r="B15" s="16" t="s">
        <v>26</v>
      </c>
      <c r="C15" s="37">
        <v>299</v>
      </c>
      <c r="D15" s="38"/>
      <c r="E15" s="39"/>
      <c r="F15" s="40"/>
      <c r="G15" s="40"/>
      <c r="H15" s="40"/>
      <c r="I15" s="40"/>
      <c r="J15" s="41"/>
      <c r="K15" s="42">
        <f>C15*(D15+E15+F15+G15+H15+I15+J15)</f>
        <v>0</v>
      </c>
    </row>
    <row r="16" spans="1:11" ht="21.95" customHeight="1" x14ac:dyDescent="0.25">
      <c r="A16" s="15">
        <f t="shared" si="0"/>
        <v>14</v>
      </c>
      <c r="B16" s="43" t="s">
        <v>27</v>
      </c>
      <c r="C16" s="37">
        <v>199</v>
      </c>
      <c r="D16" s="18"/>
      <c r="E16" s="44"/>
      <c r="F16" s="44"/>
      <c r="G16" s="44"/>
      <c r="H16" s="44"/>
      <c r="I16" s="44"/>
      <c r="J16" s="26"/>
      <c r="K16" s="31">
        <f t="shared" ref="K16" si="2">C16*(E16+F16+G16+H16+I16+J16)</f>
        <v>0</v>
      </c>
    </row>
    <row r="17" spans="1:11" ht="21.95" customHeight="1" x14ac:dyDescent="0.25">
      <c r="A17" s="15">
        <f t="shared" si="0"/>
        <v>15</v>
      </c>
      <c r="B17" s="43" t="s">
        <v>28</v>
      </c>
      <c r="C17" s="29">
        <v>299</v>
      </c>
      <c r="D17" s="18"/>
      <c r="E17" s="44"/>
      <c r="F17" s="44"/>
      <c r="G17" s="44"/>
      <c r="H17" s="44"/>
      <c r="I17" s="44"/>
      <c r="J17" s="26"/>
      <c r="K17" s="31">
        <f t="shared" si="1"/>
        <v>0</v>
      </c>
    </row>
    <row r="18" spans="1:11" ht="21.95" customHeight="1" x14ac:dyDescent="0.25">
      <c r="A18" s="15">
        <f t="shared" si="0"/>
        <v>16</v>
      </c>
      <c r="B18" s="16" t="s">
        <v>29</v>
      </c>
      <c r="C18" s="29">
        <v>150</v>
      </c>
      <c r="D18" s="18"/>
      <c r="E18" s="4"/>
      <c r="F18" s="4"/>
      <c r="G18" s="4"/>
      <c r="H18" s="4"/>
      <c r="I18" s="4"/>
      <c r="J18" s="30"/>
      <c r="K18" s="31">
        <f t="shared" si="1"/>
        <v>0</v>
      </c>
    </row>
    <row r="19" spans="1:11" ht="21.95" customHeight="1" x14ac:dyDescent="0.25">
      <c r="A19" s="15">
        <f t="shared" si="0"/>
        <v>17</v>
      </c>
      <c r="B19" s="16" t="s">
        <v>30</v>
      </c>
      <c r="C19" s="29">
        <v>125</v>
      </c>
      <c r="D19" s="18"/>
      <c r="E19" s="4"/>
      <c r="F19" s="4"/>
      <c r="G19" s="4"/>
      <c r="H19" s="4"/>
      <c r="I19" s="4"/>
      <c r="J19" s="30"/>
      <c r="K19" s="31">
        <f t="shared" si="1"/>
        <v>0</v>
      </c>
    </row>
    <row r="20" spans="1:11" ht="21.95" customHeight="1" x14ac:dyDescent="0.25">
      <c r="A20" s="15">
        <f t="shared" si="0"/>
        <v>18</v>
      </c>
      <c r="B20" s="16" t="s">
        <v>31</v>
      </c>
      <c r="C20" s="29">
        <v>69</v>
      </c>
      <c r="D20" s="18"/>
      <c r="E20" s="4"/>
      <c r="F20" s="4"/>
      <c r="G20" s="4"/>
      <c r="H20" s="4"/>
      <c r="I20" s="4"/>
      <c r="J20" s="30"/>
      <c r="K20" s="31">
        <f t="shared" si="1"/>
        <v>0</v>
      </c>
    </row>
    <row r="21" spans="1:11" ht="21.95" customHeight="1" x14ac:dyDescent="0.25">
      <c r="A21" s="15">
        <f t="shared" si="0"/>
        <v>19</v>
      </c>
      <c r="B21" s="33" t="s">
        <v>32</v>
      </c>
      <c r="C21" s="17">
        <v>150</v>
      </c>
      <c r="D21" s="18"/>
      <c r="E21" s="4"/>
      <c r="F21" s="4"/>
      <c r="G21" s="4"/>
      <c r="H21" s="4"/>
      <c r="I21" s="4"/>
      <c r="J21" s="30"/>
      <c r="K21" s="19">
        <f t="shared" si="1"/>
        <v>0</v>
      </c>
    </row>
    <row r="22" spans="1:11" ht="21.95" customHeight="1" x14ac:dyDescent="0.25">
      <c r="A22" s="15">
        <f t="shared" si="0"/>
        <v>20</v>
      </c>
      <c r="B22" s="45" t="s">
        <v>33</v>
      </c>
      <c r="C22" s="37">
        <v>399</v>
      </c>
      <c r="D22" s="18"/>
      <c r="E22" s="4"/>
      <c r="F22" s="4"/>
      <c r="G22" s="4"/>
      <c r="H22" s="4"/>
      <c r="I22" s="4"/>
      <c r="J22" s="26"/>
      <c r="K22" s="19">
        <f>C22*(E22+F22+G22+H22+I22+J22)</f>
        <v>0</v>
      </c>
    </row>
    <row r="23" spans="1:11" ht="21.95" customHeight="1" x14ac:dyDescent="0.25">
      <c r="A23" s="15">
        <f t="shared" si="0"/>
        <v>21</v>
      </c>
      <c r="B23" s="43" t="s">
        <v>34</v>
      </c>
      <c r="C23" s="17">
        <v>299</v>
      </c>
      <c r="D23" s="18"/>
      <c r="E23" s="4"/>
      <c r="F23" s="4"/>
      <c r="G23" s="4"/>
      <c r="H23" s="4"/>
      <c r="I23" s="4"/>
      <c r="J23" s="30"/>
      <c r="K23" s="19">
        <f t="shared" si="1"/>
        <v>0</v>
      </c>
    </row>
    <row r="24" spans="1:11" ht="21.95" customHeight="1" x14ac:dyDescent="0.25">
      <c r="A24" s="15">
        <f t="shared" si="0"/>
        <v>22</v>
      </c>
      <c r="B24" s="16" t="s">
        <v>35</v>
      </c>
      <c r="C24" s="17">
        <v>230</v>
      </c>
      <c r="D24" s="18"/>
      <c r="E24" s="4"/>
      <c r="F24" s="4"/>
      <c r="G24" s="4"/>
      <c r="H24" s="4"/>
      <c r="I24" s="4"/>
      <c r="J24" s="30"/>
      <c r="K24" s="19">
        <f t="shared" si="1"/>
        <v>0</v>
      </c>
    </row>
    <row r="25" spans="1:11" ht="21.95" customHeight="1" x14ac:dyDescent="0.25">
      <c r="A25" s="15">
        <f t="shared" si="0"/>
        <v>23</v>
      </c>
      <c r="B25" s="16" t="s">
        <v>36</v>
      </c>
      <c r="C25" s="17">
        <v>250</v>
      </c>
      <c r="D25" s="18"/>
      <c r="E25" s="4"/>
      <c r="F25" s="4"/>
      <c r="G25" s="4"/>
      <c r="H25" s="4"/>
      <c r="I25" s="4"/>
      <c r="J25" s="30"/>
      <c r="K25" s="19">
        <f t="shared" si="1"/>
        <v>0</v>
      </c>
    </row>
    <row r="26" spans="1:11" ht="21.95" customHeight="1" x14ac:dyDescent="0.25">
      <c r="A26" s="15">
        <f t="shared" si="0"/>
        <v>24</v>
      </c>
      <c r="B26" s="16" t="s">
        <v>37</v>
      </c>
      <c r="C26" s="17">
        <v>850</v>
      </c>
      <c r="D26" s="20"/>
      <c r="E26" s="5"/>
      <c r="F26" s="5"/>
      <c r="G26" s="5"/>
      <c r="H26" s="5"/>
      <c r="I26" s="5"/>
      <c r="J26" s="30"/>
      <c r="K26" s="19">
        <f>C26*(D26+E26+F26+G26+H26+I26+J26)</f>
        <v>0</v>
      </c>
    </row>
    <row r="27" spans="1:11" ht="21.95" customHeight="1" x14ac:dyDescent="0.25">
      <c r="A27" s="15">
        <f t="shared" si="0"/>
        <v>25</v>
      </c>
      <c r="B27" s="16" t="s">
        <v>38</v>
      </c>
      <c r="C27" s="17">
        <v>999</v>
      </c>
      <c r="D27" s="20"/>
      <c r="E27" s="30"/>
      <c r="F27" s="30"/>
      <c r="G27" s="30"/>
      <c r="H27" s="30"/>
      <c r="I27" s="30"/>
      <c r="J27" s="30"/>
      <c r="K27" s="19">
        <f>C27*(D27)</f>
        <v>0</v>
      </c>
    </row>
    <row r="28" spans="1:11" ht="21.95" customHeight="1" x14ac:dyDescent="0.25">
      <c r="A28" s="15">
        <f t="shared" si="0"/>
        <v>26</v>
      </c>
      <c r="B28" s="16" t="s">
        <v>39</v>
      </c>
      <c r="C28" s="17">
        <v>699</v>
      </c>
      <c r="D28" s="20"/>
      <c r="E28" s="30"/>
      <c r="F28" s="30"/>
      <c r="G28" s="30"/>
      <c r="H28" s="30"/>
      <c r="I28" s="30"/>
      <c r="J28" s="30"/>
      <c r="K28" s="19">
        <f>C28*(D28)</f>
        <v>0</v>
      </c>
    </row>
    <row r="29" spans="1:11" ht="21.95" customHeight="1" thickBot="1" x14ac:dyDescent="0.3">
      <c r="A29" s="15">
        <f t="shared" si="0"/>
        <v>27</v>
      </c>
      <c r="B29" s="16" t="s">
        <v>40</v>
      </c>
      <c r="C29" s="17">
        <v>69</v>
      </c>
      <c r="D29" s="18"/>
      <c r="E29" s="4"/>
      <c r="F29" s="4"/>
      <c r="G29" s="4"/>
      <c r="H29" s="4"/>
      <c r="I29" s="4"/>
      <c r="J29" s="30"/>
      <c r="K29" s="19">
        <f t="shared" si="1"/>
        <v>0</v>
      </c>
    </row>
    <row r="30" spans="1:11" ht="21.95" customHeight="1" thickBot="1" x14ac:dyDescent="0.3">
      <c r="A30" s="15">
        <f t="shared" si="0"/>
        <v>28</v>
      </c>
      <c r="B30" s="33" t="s">
        <v>41</v>
      </c>
      <c r="C30" s="2">
        <v>99</v>
      </c>
      <c r="D30" s="18"/>
      <c r="E30" s="4"/>
      <c r="F30" s="46"/>
      <c r="G30" s="46"/>
      <c r="H30" s="46"/>
      <c r="I30" s="46"/>
      <c r="J30" s="47" t="s">
        <v>42</v>
      </c>
      <c r="K30" s="19">
        <f>SUM(E30:I30)*C30</f>
        <v>0</v>
      </c>
    </row>
    <row r="31" spans="1:11" ht="21.95" customHeight="1" thickBot="1" x14ac:dyDescent="0.3">
      <c r="A31" s="15">
        <f t="shared" si="0"/>
        <v>29</v>
      </c>
      <c r="B31" s="48" t="s">
        <v>43</v>
      </c>
      <c r="C31" s="29">
        <v>350</v>
      </c>
      <c r="D31" s="49"/>
      <c r="E31" s="50"/>
      <c r="F31" s="51"/>
      <c r="G31" s="52"/>
      <c r="H31" s="52"/>
      <c r="I31" s="53"/>
      <c r="J31" s="54"/>
      <c r="K31" s="31">
        <f>C31*(F31+G31+H31+I31+J31)</f>
        <v>0</v>
      </c>
    </row>
    <row r="32" spans="1:11" ht="21.95" customHeight="1" thickBot="1" x14ac:dyDescent="0.3">
      <c r="A32" s="15">
        <f t="shared" si="0"/>
        <v>30</v>
      </c>
      <c r="B32" s="33" t="s">
        <v>44</v>
      </c>
      <c r="C32" s="34">
        <v>399</v>
      </c>
      <c r="D32" s="55"/>
      <c r="E32" s="56" t="s">
        <v>45</v>
      </c>
      <c r="F32" s="57"/>
      <c r="G32" s="58"/>
      <c r="H32" s="58"/>
      <c r="I32" s="50"/>
      <c r="J32" s="59"/>
      <c r="K32" s="60">
        <f>C32*(F32)</f>
        <v>0</v>
      </c>
    </row>
    <row r="33" spans="1:11" ht="21.95" customHeight="1" thickBot="1" x14ac:dyDescent="0.3">
      <c r="A33" s="15">
        <f t="shared" si="0"/>
        <v>31</v>
      </c>
      <c r="B33" s="16" t="s">
        <v>46</v>
      </c>
      <c r="C33" s="17">
        <v>125</v>
      </c>
      <c r="D33" s="61"/>
      <c r="E33" s="62"/>
      <c r="F33" s="62"/>
      <c r="G33" s="63"/>
      <c r="H33" s="63"/>
      <c r="I33" s="63"/>
      <c r="J33" s="59"/>
      <c r="K33" s="19">
        <f>C31*(E31+F31+G31+H31+I31+J31)</f>
        <v>0</v>
      </c>
    </row>
    <row r="34" spans="1:11" ht="21.95" customHeight="1" thickBot="1" x14ac:dyDescent="0.3">
      <c r="A34" s="90">
        <v>32</v>
      </c>
      <c r="B34" s="92" t="s">
        <v>70</v>
      </c>
      <c r="C34" s="95">
        <v>150</v>
      </c>
      <c r="D34" s="64"/>
      <c r="E34" s="65" t="s">
        <v>47</v>
      </c>
      <c r="F34" s="66">
        <f>SUM(F36:F39)</f>
        <v>0</v>
      </c>
      <c r="G34" s="66">
        <f t="shared" ref="G34:I34" si="3">SUM(G36:G39)</f>
        <v>0</v>
      </c>
      <c r="H34" s="66">
        <f t="shared" si="3"/>
        <v>0</v>
      </c>
      <c r="I34" s="67">
        <f t="shared" si="3"/>
        <v>0</v>
      </c>
      <c r="J34" s="68"/>
      <c r="K34" s="19">
        <f>C34*(F34+G34+H34+I34)</f>
        <v>0</v>
      </c>
    </row>
    <row r="35" spans="1:11" ht="21.95" customHeight="1" thickTop="1" x14ac:dyDescent="0.25">
      <c r="A35" s="90"/>
      <c r="B35" s="93"/>
      <c r="C35" s="95"/>
      <c r="D35" s="69"/>
      <c r="E35" s="70" t="s">
        <v>48</v>
      </c>
      <c r="F35" s="44" t="s">
        <v>49</v>
      </c>
      <c r="G35" s="44" t="s">
        <v>50</v>
      </c>
      <c r="H35" s="44" t="s">
        <v>51</v>
      </c>
      <c r="I35" s="71" t="s">
        <v>52</v>
      </c>
      <c r="J35" s="72"/>
      <c r="K35" s="42"/>
    </row>
    <row r="36" spans="1:11" ht="21.95" customHeight="1" x14ac:dyDescent="0.25">
      <c r="A36" s="90"/>
      <c r="B36" s="93"/>
      <c r="C36" s="95"/>
      <c r="D36" s="69"/>
      <c r="E36" s="73" t="s">
        <v>53</v>
      </c>
      <c r="F36" s="4"/>
      <c r="G36" s="4"/>
      <c r="H36" s="4"/>
      <c r="I36" s="74"/>
      <c r="J36" s="59"/>
      <c r="K36" s="31"/>
    </row>
    <row r="37" spans="1:11" ht="21.95" customHeight="1" x14ac:dyDescent="0.25">
      <c r="A37" s="90"/>
      <c r="B37" s="93"/>
      <c r="C37" s="95"/>
      <c r="D37" s="69"/>
      <c r="E37" s="73" t="s">
        <v>54</v>
      </c>
      <c r="F37" s="4"/>
      <c r="G37" s="4"/>
      <c r="H37" s="4"/>
      <c r="I37" s="74"/>
      <c r="J37" s="59"/>
      <c r="K37" s="31"/>
    </row>
    <row r="38" spans="1:11" ht="21.95" customHeight="1" x14ac:dyDescent="0.25">
      <c r="A38" s="90"/>
      <c r="B38" s="93"/>
      <c r="C38" s="95"/>
      <c r="D38" s="69"/>
      <c r="E38" s="73" t="s">
        <v>55</v>
      </c>
      <c r="F38" s="4"/>
      <c r="G38" s="4"/>
      <c r="H38" s="4"/>
      <c r="I38" s="74"/>
      <c r="J38" s="59"/>
      <c r="K38" s="31"/>
    </row>
    <row r="39" spans="1:11" ht="21.95" customHeight="1" thickBot="1" x14ac:dyDescent="0.3">
      <c r="A39" s="91"/>
      <c r="B39" s="94"/>
      <c r="C39" s="96"/>
      <c r="D39" s="69"/>
      <c r="E39" s="75" t="s">
        <v>56</v>
      </c>
      <c r="F39" s="76"/>
      <c r="G39" s="76"/>
      <c r="H39" s="76"/>
      <c r="I39" s="77"/>
      <c r="J39" s="59"/>
      <c r="K39" s="31"/>
    </row>
    <row r="40" spans="1:11" ht="21.95" customHeight="1" x14ac:dyDescent="0.25">
      <c r="A40" s="15">
        <v>33</v>
      </c>
      <c r="B40" s="43" t="s">
        <v>57</v>
      </c>
      <c r="C40" s="17">
        <v>125</v>
      </c>
      <c r="D40" s="18"/>
      <c r="E40" s="44"/>
      <c r="F40" s="44"/>
      <c r="G40" s="44"/>
      <c r="H40" s="44"/>
      <c r="I40" s="44"/>
      <c r="J40" s="30"/>
      <c r="K40" s="31">
        <f t="shared" si="1"/>
        <v>0</v>
      </c>
    </row>
    <row r="41" spans="1:11" ht="21.95" customHeight="1" x14ac:dyDescent="0.25">
      <c r="A41" s="15">
        <f>A40+1</f>
        <v>34</v>
      </c>
      <c r="B41" s="16" t="s">
        <v>58</v>
      </c>
      <c r="C41" s="17">
        <v>125</v>
      </c>
      <c r="D41" s="18"/>
      <c r="E41" s="4"/>
      <c r="F41" s="4"/>
      <c r="G41" s="4"/>
      <c r="H41" s="4"/>
      <c r="I41" s="4"/>
      <c r="J41" s="30"/>
      <c r="K41" s="19">
        <f t="shared" si="1"/>
        <v>0</v>
      </c>
    </row>
    <row r="42" spans="1:11" ht="21.95" customHeight="1" x14ac:dyDescent="0.25">
      <c r="A42" s="15">
        <f t="shared" ref="A42:A47" si="4">A41+1</f>
        <v>35</v>
      </c>
      <c r="B42" s="16" t="s">
        <v>59</v>
      </c>
      <c r="C42" s="17">
        <v>125</v>
      </c>
      <c r="D42" s="18"/>
      <c r="E42" s="4"/>
      <c r="F42" s="4"/>
      <c r="G42" s="4"/>
      <c r="H42" s="4"/>
      <c r="I42" s="4"/>
      <c r="J42" s="30"/>
      <c r="K42" s="19">
        <f t="shared" si="1"/>
        <v>0</v>
      </c>
    </row>
    <row r="43" spans="1:11" ht="21.95" customHeight="1" x14ac:dyDescent="0.25">
      <c r="A43" s="15">
        <f t="shared" si="4"/>
        <v>36</v>
      </c>
      <c r="B43" s="16" t="s">
        <v>60</v>
      </c>
      <c r="C43" s="17">
        <v>125</v>
      </c>
      <c r="D43" s="18"/>
      <c r="E43" s="4"/>
      <c r="F43" s="4"/>
      <c r="G43" s="4"/>
      <c r="H43" s="4"/>
      <c r="I43" s="4"/>
      <c r="J43" s="30"/>
      <c r="K43" s="19">
        <f t="shared" si="1"/>
        <v>0</v>
      </c>
    </row>
    <row r="44" spans="1:11" ht="21.95" customHeight="1" x14ac:dyDescent="0.25">
      <c r="A44" s="15">
        <f t="shared" si="4"/>
        <v>37</v>
      </c>
      <c r="B44" s="16" t="s">
        <v>61</v>
      </c>
      <c r="C44" s="17">
        <v>125</v>
      </c>
      <c r="D44" s="18"/>
      <c r="E44" s="4"/>
      <c r="F44" s="4"/>
      <c r="G44" s="4"/>
      <c r="H44" s="4"/>
      <c r="I44" s="4"/>
      <c r="J44" s="30"/>
      <c r="K44" s="19">
        <f t="shared" si="1"/>
        <v>0</v>
      </c>
    </row>
    <row r="45" spans="1:11" ht="21.95" customHeight="1" x14ac:dyDescent="0.25">
      <c r="A45" s="15">
        <f t="shared" si="4"/>
        <v>38</v>
      </c>
      <c r="B45" s="16" t="s">
        <v>62</v>
      </c>
      <c r="C45" s="17">
        <v>125</v>
      </c>
      <c r="D45" s="18"/>
      <c r="E45" s="4"/>
      <c r="F45" s="4"/>
      <c r="G45" s="4"/>
      <c r="H45" s="4"/>
      <c r="I45" s="4"/>
      <c r="J45" s="30"/>
      <c r="K45" s="19">
        <f t="shared" si="1"/>
        <v>0</v>
      </c>
    </row>
    <row r="46" spans="1:11" ht="21.95" customHeight="1" x14ac:dyDescent="0.25">
      <c r="A46" s="15">
        <f t="shared" si="4"/>
        <v>39</v>
      </c>
      <c r="B46" s="16" t="s">
        <v>63</v>
      </c>
      <c r="C46" s="17">
        <v>125</v>
      </c>
      <c r="D46" s="18"/>
      <c r="E46" s="4"/>
      <c r="F46" s="4"/>
      <c r="G46" s="4"/>
      <c r="H46" s="4"/>
      <c r="I46" s="4"/>
      <c r="J46" s="30"/>
      <c r="K46" s="19">
        <f t="shared" si="1"/>
        <v>0</v>
      </c>
    </row>
    <row r="47" spans="1:11" ht="21.95" customHeight="1" thickBot="1" x14ac:dyDescent="0.3">
      <c r="A47" s="15">
        <f t="shared" si="4"/>
        <v>40</v>
      </c>
      <c r="B47" s="33" t="s">
        <v>64</v>
      </c>
      <c r="C47" s="78">
        <v>125</v>
      </c>
      <c r="D47" s="79"/>
      <c r="E47" s="80"/>
      <c r="F47" s="80"/>
      <c r="G47" s="80"/>
      <c r="H47" s="80"/>
      <c r="I47" s="80"/>
      <c r="J47" s="81"/>
      <c r="K47" s="82">
        <f t="shared" si="1"/>
        <v>0</v>
      </c>
    </row>
    <row r="48" spans="1:11" ht="33" customHeight="1" thickTop="1" x14ac:dyDescent="0.25">
      <c r="A48" s="83"/>
      <c r="B48" s="84" t="s">
        <v>65</v>
      </c>
      <c r="C48" s="97">
        <f>SUM(K3:K47)</f>
        <v>0</v>
      </c>
      <c r="D48" s="98"/>
      <c r="E48" s="85" t="s">
        <v>66</v>
      </c>
      <c r="F48" s="86"/>
      <c r="G48" s="87">
        <f>C48*F48</f>
        <v>0</v>
      </c>
      <c r="H48" s="88" t="s">
        <v>67</v>
      </c>
      <c r="I48" s="89"/>
      <c r="J48" s="88" t="s">
        <v>68</v>
      </c>
      <c r="K48" s="87">
        <f>G48+I48</f>
        <v>0</v>
      </c>
    </row>
    <row r="49" spans="1:11" ht="30" customHeight="1" x14ac:dyDescent="0.25">
      <c r="A49" s="99"/>
      <c r="B49" s="99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ht="33.75" customHeight="1" x14ac:dyDescent="0.25"/>
    <row r="51" spans="1:11" ht="18" customHeight="1" x14ac:dyDescent="0.25"/>
    <row r="52" spans="1:11" ht="19.5" customHeight="1" x14ac:dyDescent="0.25"/>
    <row r="53" spans="1:11" s="6" customFormat="1" x14ac:dyDescent="0.25">
      <c r="A53" s="1"/>
      <c r="B53" s="1"/>
      <c r="C53" s="2"/>
      <c r="D53" s="7"/>
      <c r="E53" s="7"/>
      <c r="F53" s="2"/>
      <c r="G53" s="2"/>
      <c r="H53" s="2"/>
      <c r="I53" s="2"/>
      <c r="J53" s="7"/>
    </row>
    <row r="56" spans="1:11" ht="20.25" customHeight="1" x14ac:dyDescent="0.25"/>
    <row r="57" spans="1:11" ht="34.5" hidden="1" customHeight="1" x14ac:dyDescent="0.25"/>
    <row r="58" spans="1:11" ht="17.25" customHeight="1" x14ac:dyDescent="0.25"/>
    <row r="59" spans="1:11" ht="15.6" customHeight="1" x14ac:dyDescent="0.25"/>
    <row r="60" spans="1:11" ht="15.6" customHeight="1" x14ac:dyDescent="0.25"/>
    <row r="61" spans="1:11" ht="15.6" customHeight="1" x14ac:dyDescent="0.25"/>
    <row r="62" spans="1:11" ht="15.6" customHeight="1" x14ac:dyDescent="0.25"/>
    <row r="63" spans="1:11" ht="15.6" customHeight="1" x14ac:dyDescent="0.25"/>
  </sheetData>
  <mergeCells count="5">
    <mergeCell ref="A34:A39"/>
    <mergeCell ref="B34:B39"/>
    <mergeCell ref="C34:C39"/>
    <mergeCell ref="C48:D48"/>
    <mergeCell ref="A49:K49"/>
  </mergeCells>
  <phoneticPr fontId="3" type="noConversion"/>
  <printOptions horizontalCentered="1"/>
  <pageMargins left="0" right="0" top="0.19685039370078741" bottom="0" header="0" footer="0"/>
  <pageSetup paperSize="9" scale="81" orientation="portrait" horizont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訂購單10511</vt:lpstr>
      <vt:lpstr>訂購單10511!Print_Area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2016-12-16T16:21:18Z</dcterms:created>
  <dcterms:modified xsi:type="dcterms:W3CDTF">2016-12-16T16:52:57Z</dcterms:modified>
</cp:coreProperties>
</file>